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maghe\Downloads\"/>
    </mc:Choice>
  </mc:AlternateContent>
  <xr:revisionPtr revIDLastSave="0" documentId="8_{95100608-09BC-4B82-AB02-FB414A5C667F}" xr6:coauthVersionLast="36" xr6:coauthVersionMax="36" xr10:uidLastSave="{00000000-0000-0000-0000-000000000000}"/>
  <bookViews>
    <workbookView xWindow="-28632" yWindow="900" windowWidth="27228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30"/>
  <c r="T21" i="30" s="1"/>
  <c r="Q21" i="30" s="1"/>
  <c r="N21" i="30" s="1"/>
  <c r="K21" i="30" s="1"/>
  <c r="H21" i="30" s="1"/>
  <c r="R2" i="26"/>
  <c r="R2" i="29"/>
  <c r="T9" i="29" s="1"/>
  <c r="Q9" i="29" s="1"/>
  <c r="N9" i="29" s="1"/>
  <c r="K9" i="29" s="1"/>
  <c r="H9" i="29" s="1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<sst xmlns="http://schemas.openxmlformats.org/spreadsheetml/2006/main" count="199" uniqueCount="104">
  <si>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</si>
  <si>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</si>
  <si>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</si>
  <si>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</si>
  <si>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</si>
  <si>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</si>
  <si>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</si>
  <si>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</si>
  <si>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</si>
  <si>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</si>
  <si>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</si>
  <si>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</si>
  <si>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</si>
  <si>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</si>
  <si>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</si>
  <si>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</si>
  <si>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</si>
  <si>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</si>
  <si>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</si>
  <si>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</si>
  <si>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</si>
  <si>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</si>
  <si>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</si>
  <si>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</si>
  <si>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</si>
  <si>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</si>
  <si>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</si>
  <si>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</si>
  <si>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</si>
  <si>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</si>
  <si>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</si>
  <si>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</si>
  <si>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</si>
  <si>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</si>
  <si>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</si>
  <si>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</si>
  <si>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</si>
  <si>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</si>
  <si>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</si>
  <si>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</si>
  <si>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</si>
  <si>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</si>
  <si>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</si>
  <si>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</si>
  <si>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</si>
  <si>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</si>
  <si>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</si>
  <si>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</si>
  <si>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</si>
  <si>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</si>
  <si>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</si>
  <si>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</si>
  <si>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</si>
  <si>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</si>
  <si>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</si>
  <si>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</si>
  <si>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</si>
  <si>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</si>
  <si>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</si>
  <si>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</si>
  <si>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</si>
  <si>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</si>
  <si>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</si>
  <si>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</si>
  <si>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</si>
  <si>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</si>
  <si>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</si>
  <si>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</si>
  <si>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</si>
  <si>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</si>
  <si>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</si>
  <si>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</si>
  <si>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</si>
  <si>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</si>
  <si>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</si>
  <si>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</si>
  <si>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</si>
  <si>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</si>
  <si>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</si>
  <si>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</si>
  <si>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</si>
  <si>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JEMEPPE-SUR-SAMBRE</t>
  </si>
  <si>
    <t>Place Communale,20</t>
  </si>
  <si>
    <t>5190 JEMEPPE-SUR-SAMBRE</t>
  </si>
  <si>
    <t>www.jemeppe-sur-sambre.be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</si>
  <si>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</si>
  <si>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</si>
  <si>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</si>
  <si>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</si>
  <si>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20/12/2021</t>
  </si>
  <si>
    <t>10/02/2022</t>
  </si>
  <si>
    <t>Budget</t>
  </si>
  <si>
    <t>Dimitri TONNEAU</t>
  </si>
  <si>
    <t>071 75 00 10</t>
  </si>
  <si>
    <t>071 78 39 80</t>
  </si>
  <si>
    <t>dimitri.tonneau@jemeppe-sur-sambre.be</t>
  </si>
  <si>
    <t>Jean-Louis DESCY</t>
  </si>
  <si>
    <t>071 75 00 25</t>
  </si>
  <si>
    <t>071 78 72 69</t>
  </si>
  <si>
    <t>jean-louis.descy@jemeppe-sur-sambre.be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</si>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</sst>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9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vertical="center"/>
    </xf>
    <xf numFmtId="166" fontId="13" fillId="0" borderId="0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6" fontId="13" fillId="6" borderId="17" xfId="5" applyNumberFormat="1" applyFont="1" applyFill="1" applyBorder="1" applyAlignment="1">
      <alignment horizontal="center" vertical="center"/>
    </xf>
    <xf numFmtId="166" fontId="13" fillId="6" borderId="18" xfId="5" applyNumberFormat="1" applyFont="1" applyFill="1" applyBorder="1" applyAlignment="1">
      <alignment horizontal="center" vertical="center"/>
    </xf>
    <xf numFmtId="166" fontId="13" fillId="6" borderId="19" xfId="5" applyNumberFormat="1" applyFont="1" applyFill="1" applyBorder="1" applyAlignment="1">
      <alignment horizontal="center" vertical="center"/>
    </xf>
    <xf numFmtId="166" fontId="13" fillId="14" borderId="17" xfId="5" applyNumberFormat="1" applyFont="1" applyFill="1" applyBorder="1" applyAlignment="1">
      <alignment horizontal="center" vertical="center"/>
    </xf>
    <xf numFmtId="166" fontId="13" fillId="14" borderId="18" xfId="5" applyNumberFormat="1" applyFont="1" applyFill="1" applyBorder="1" applyAlignment="1">
      <alignment horizontal="center" vertical="center"/>
    </xf>
    <xf numFmtId="166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4" fontId="11" fillId="2" borderId="21" xfId="5" applyNumberFormat="1" applyFont="1" applyFill="1" applyBorder="1" applyAlignment="1">
      <alignment vertical="center"/>
    </xf>
    <xf numFmtId="164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4" fontId="11" fillId="19" borderId="17" xfId="5" applyNumberFormat="1" applyFont="1" applyFill="1" applyBorder="1" applyAlignment="1">
      <alignment vertical="center"/>
    </xf>
    <xf numFmtId="164" fontId="11" fillId="19" borderId="18" xfId="5" applyNumberFormat="1" applyFont="1" applyFill="1" applyBorder="1" applyAlignment="1">
      <alignment vertical="center"/>
    </xf>
    <xf numFmtId="164" fontId="11" fillId="19" borderId="19" xfId="5" applyNumberFormat="1" applyFont="1" applyFill="1" applyBorder="1" applyAlignment="1">
      <alignment vertical="center"/>
    </xf>
    <xf numFmtId="164" fontId="11" fillId="15" borderId="17" xfId="5" applyNumberFormat="1" applyFont="1" applyFill="1" applyBorder="1" applyAlignment="1">
      <alignment vertical="center"/>
    </xf>
    <xf numFmtId="164" fontId="11" fillId="15" borderId="18" xfId="5" applyNumberFormat="1" applyFont="1" applyFill="1" applyBorder="1" applyAlignment="1">
      <alignment vertical="center"/>
    </xf>
    <xf numFmtId="164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4" fontId="11" fillId="2" borderId="23" xfId="5" applyNumberFormat="1" applyFont="1" applyFill="1" applyBorder="1" applyAlignment="1">
      <alignment vertical="center"/>
    </xf>
    <xf numFmtId="164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4" fontId="11" fillId="2" borderId="0" xfId="5" applyNumberFormat="1" applyFont="1" applyFill="1" applyBorder="1" applyAlignment="1">
      <alignment vertical="center"/>
    </xf>
    <xf numFmtId="164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4" fontId="11" fillId="2" borderId="9" xfId="5" applyNumberFormat="1" applyFont="1" applyFill="1" applyBorder="1" applyAlignment="1">
      <alignment vertical="center"/>
    </xf>
    <xf numFmtId="164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3" borderId="5" xfId="0" applyFont="1" applyFill="1" applyBorder="1" applyAlignment="1">
      <alignment horizontal="right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/>
    <xf numFmtId="0" fontId="13" fillId="0" borderId="0" xfId="0" applyFont="1" applyBorder="1" applyAlignment="1"/>
    <xf numFmtId="0" fontId="13" fillId="0" borderId="3" xfId="0" applyFont="1" applyBorder="1" applyAlignment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 applyBorder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9000000}"/>
    <cellStyle name="Pourcentage 2" xfId="10" xr:uid="{00000000-0005-0000-0000-00000A000000}"/>
    <cellStyle name="Pourcentage 2 2" xfId="11" xr:uid="{00000000-0005-0000-0000-00000B000000}"/>
    <cellStyle name="Pourcentage 3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53282.870000001043</c:v>
                </c:pt>
                <c:pt idx="1">
                  <c:v>100047.74999999627</c:v>
                </c:pt>
                <c:pt idx="2">
                  <c:v>244063.51999999583</c:v>
                </c:pt>
                <c:pt idx="3">
                  <c:v>370992.31999999657</c:v>
                </c:pt>
                <c:pt idx="4">
                  <c:v>284257.42999999598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384978.3200000003</c:v>
                </c:pt>
                <c:pt idx="1">
                  <c:v>0</c:v>
                </c:pt>
                <c:pt idx="2">
                  <c:v>1774930.0099999942</c:v>
                </c:pt>
                <c:pt idx="3">
                  <c:v>1027168.2299999967</c:v>
                </c:pt>
                <c:pt idx="4">
                  <c:v>362110.31999999657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18585915</c:v>
                </c:pt>
                <c:pt idx="1">
                  <c:v>19094852.010000002</c:v>
                </c:pt>
                <c:pt idx="2">
                  <c:v>19793787.590000004</c:v>
                </c:pt>
                <c:pt idx="3">
                  <c:v>19276173.740000002</c:v>
                </c:pt>
                <c:pt idx="4">
                  <c:v>20282483.440000001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18639197.870000001</c:v>
                </c:pt>
                <c:pt idx="1">
                  <c:v>19194899.759999998</c:v>
                </c:pt>
                <c:pt idx="2">
                  <c:v>20037851.109999999</c:v>
                </c:pt>
                <c:pt idx="3">
                  <c:v>19647166.059999999</c:v>
                </c:pt>
                <c:pt idx="4">
                  <c:v>20566740.869999997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12529313.939999999</c:v>
                </c:pt>
                <c:pt idx="1">
                  <c:v>14031213.939999999</c:v>
                </c:pt>
                <c:pt idx="2">
                  <c:v>12916552.699999999</c:v>
                </c:pt>
                <c:pt idx="3">
                  <c:v>12903052.699999999</c:v>
                </c:pt>
                <c:pt idx="4">
                  <c:v>12334052.699999999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2662775</c:v>
                </c:pt>
                <c:pt idx="1">
                  <c:v>2800530.96</c:v>
                </c:pt>
                <c:pt idx="2">
                  <c:v>2583800</c:v>
                </c:pt>
                <c:pt idx="3">
                  <c:v>789500</c:v>
                </c:pt>
                <c:pt idx="4">
                  <c:v>6790500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3.2" x14ac:dyDescent="0.25"/>
  <cols>
    <col min="1" max="1" width="33.33203125" customWidth="1"/>
    <col min="2" max="2" width="39.44140625" customWidth="1"/>
    <col min="3" max="3" width="36.6640625" customWidth="1"/>
    <col min="4" max="4" width="29" customWidth="1"/>
  </cols>
  <sheetData>
    <row r="1" spans="1:5" x14ac:dyDescent="0.25">
      <c r="A1" s="1" t="e">
        <f>#REF!</f>
        <v>#REF!</v>
      </c>
      <c r="B1" s="1"/>
      <c r="C1" s="1" t="s">
        <v>0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9" t="s">
        <v>8</v>
      </c>
      <c r="B3" s="10" t="s">
        <v>9</v>
      </c>
    </row>
    <row r="5" spans="1:5" x14ac:dyDescent="0.25">
      <c r="A5" t="s">
        <v>10</v>
      </c>
      <c r="B5" s="11"/>
      <c r="C5" s="5"/>
    </row>
    <row r="6" spans="1:5" x14ac:dyDescent="0.25">
      <c r="B6" s="5"/>
      <c r="C6" s="5"/>
    </row>
    <row r="7" spans="1:5" x14ac:dyDescent="0.2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JEMEPPE-SUR-SAMBRE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92140</v>
      </c>
      <c r="S1" s="165"/>
    </row>
    <row r="2" spans="1:19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 x14ac:dyDescent="0.25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 x14ac:dyDescent="0.25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 x14ac:dyDescent="0.25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95" customHeight="1" x14ac:dyDescent="0.25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95" customHeight="1" x14ac:dyDescent="0.25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95" customHeight="1" x14ac:dyDescent="0.25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95" customHeight="1" x14ac:dyDescent="0.25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95" customHeight="1" x14ac:dyDescent="0.25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95" customHeight="1" x14ac:dyDescent="0.25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95" customHeight="1" x14ac:dyDescent="0.25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95" customHeight="1" x14ac:dyDescent="0.25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95" customHeight="1" x14ac:dyDescent="0.25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95" customHeight="1" x14ac:dyDescent="0.25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95" customHeight="1" x14ac:dyDescent="0.25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95" customHeight="1" x14ac:dyDescent="0.25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95" customHeight="1" x14ac:dyDescent="0.25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95" customHeight="1" x14ac:dyDescent="0.25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95" customHeight="1" x14ac:dyDescent="0.25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95" customHeight="1" x14ac:dyDescent="0.25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95" customHeight="1" x14ac:dyDescent="0.25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95" customHeight="1" x14ac:dyDescent="0.25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95" customHeight="1" x14ac:dyDescent="0.25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95" customHeight="1" x14ac:dyDescent="0.25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95" customHeight="1" x14ac:dyDescent="0.25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95" customHeight="1" x14ac:dyDescent="0.25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95" customHeight="1" x14ac:dyDescent="0.25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95" customHeight="1" x14ac:dyDescent="0.25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95" customHeight="1" x14ac:dyDescent="0.25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95" customHeight="1" x14ac:dyDescent="0.25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95" customHeight="1" x14ac:dyDescent="0.25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95" customHeight="1" x14ac:dyDescent="0.25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95" customHeight="1" x14ac:dyDescent="0.25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95" customHeight="1" x14ac:dyDescent="0.25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95" customHeight="1" x14ac:dyDescent="0.25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95" customHeight="1" x14ac:dyDescent="0.25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95" customHeight="1" x14ac:dyDescent="0.25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95" customHeight="1" x14ac:dyDescent="0.25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95" customHeight="1" x14ac:dyDescent="0.25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95" customHeight="1" x14ac:dyDescent="0.25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95" customHeight="1" x14ac:dyDescent="0.25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95" customHeight="1" x14ac:dyDescent="0.25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95" customHeight="1" x14ac:dyDescent="0.25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95" customHeight="1" x14ac:dyDescent="0.25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95" customHeight="1" x14ac:dyDescent="0.25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95" customHeight="1" x14ac:dyDescent="0.25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9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JEMEPPE-SUR-SAMBRE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92140</v>
      </c>
      <c r="S1" s="165"/>
    </row>
    <row r="2" spans="1:19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 x14ac:dyDescent="0.25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 x14ac:dyDescent="0.25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 x14ac:dyDescent="0.25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 x14ac:dyDescent="0.25">
      <c r="A9" s="300" t="s">
        <v>51</v>
      </c>
      <c r="B9" s="300"/>
      <c r="C9" s="300"/>
      <c r="D9" s="300"/>
      <c r="E9" s="300"/>
      <c r="F9" s="299" t="s">
        <v>52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5" customHeight="1" x14ac:dyDescent="0.25">
      <c r="A10" s="300" t="s">
        <v>30</v>
      </c>
      <c r="B10" s="300"/>
      <c r="C10" s="300"/>
      <c r="D10" s="300"/>
      <c r="E10" s="300"/>
      <c r="F10" s="299" t="s">
        <v>53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5" customHeight="1" x14ac:dyDescent="0.25">
      <c r="A11" s="300" t="s">
        <v>54</v>
      </c>
      <c r="B11" s="300"/>
      <c r="C11" s="300"/>
      <c r="D11" s="300"/>
      <c r="E11" s="300"/>
      <c r="F11" s="299" t="s">
        <v>55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5" customHeight="1" x14ac:dyDescent="0.25">
      <c r="A12" s="300" t="s">
        <v>56</v>
      </c>
      <c r="B12" s="300"/>
      <c r="C12" s="300"/>
      <c r="D12" s="300"/>
      <c r="E12" s="300"/>
      <c r="F12" s="299" t="s">
        <v>76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5" customHeight="1" x14ac:dyDescent="0.25">
      <c r="A13" s="300" t="s">
        <v>57</v>
      </c>
      <c r="B13" s="300"/>
      <c r="C13" s="300"/>
      <c r="D13" s="300"/>
      <c r="E13" s="300"/>
      <c r="F13" s="299" t="s">
        <v>58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5" customHeight="1" x14ac:dyDescent="0.25">
      <c r="A14" s="300" t="s">
        <v>59</v>
      </c>
      <c r="B14" s="300"/>
      <c r="C14" s="300"/>
      <c r="D14" s="300"/>
      <c r="E14" s="300"/>
      <c r="F14" s="299" t="s">
        <v>77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2" customHeight="1" x14ac:dyDescent="0.25">
      <c r="A15" s="300" t="s">
        <v>60</v>
      </c>
      <c r="B15" s="300"/>
      <c r="C15" s="300"/>
      <c r="D15" s="300"/>
      <c r="E15" s="300"/>
      <c r="F15" s="299" t="s">
        <v>61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5" customHeight="1" x14ac:dyDescent="0.25">
      <c r="A16" s="301" t="s">
        <v>62</v>
      </c>
      <c r="B16" s="301"/>
      <c r="C16" s="301"/>
      <c r="D16" s="301"/>
      <c r="E16" s="301"/>
      <c r="F16" s="299" t="s">
        <v>63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5" customHeight="1" x14ac:dyDescent="0.25">
      <c r="A17" s="300" t="s">
        <v>64</v>
      </c>
      <c r="B17" s="300"/>
      <c r="C17" s="300"/>
      <c r="D17" s="300"/>
      <c r="E17" s="300"/>
      <c r="F17" s="299" t="s">
        <v>78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5" customHeight="1" x14ac:dyDescent="0.25">
      <c r="A18" s="300" t="s">
        <v>65</v>
      </c>
      <c r="B18" s="300"/>
      <c r="C18" s="300"/>
      <c r="D18" s="300"/>
      <c r="E18" s="300"/>
      <c r="F18" s="299" t="s">
        <v>66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95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 x14ac:dyDescent="0.2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 x14ac:dyDescent="0.2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 x14ac:dyDescent="0.2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activeCell="A15" sqref="A15:XFD15"/>
    </sheetView>
  </sheetViews>
  <sheetFormatPr baseColWidth="10" defaultRowHeight="13.2" x14ac:dyDescent="0.25"/>
  <cols>
    <col min="1" max="13" width="5.33203125" customWidth="1"/>
    <col min="14" max="14" width="7.6640625" customWidth="1"/>
    <col min="15" max="19" width="5.33203125" customWidth="1"/>
  </cols>
  <sheetData>
    <row r="1" spans="1:22" x14ac:dyDescent="0.25">
      <c r="A1" s="147" t="s">
        <v>85</v>
      </c>
      <c r="B1" s="148"/>
      <c r="C1" s="148"/>
      <c r="D1" s="144" t="s">
        <v>80</v>
      </c>
      <c r="E1" s="144"/>
      <c r="F1" s="144"/>
      <c r="G1" s="144"/>
      <c r="H1" s="144"/>
      <c r="I1" s="144"/>
      <c r="J1" s="141" t="s">
        <v>81</v>
      </c>
      <c r="K1" s="142"/>
      <c r="L1" s="142"/>
      <c r="M1" s="142"/>
      <c r="N1" s="142"/>
      <c r="O1" s="142"/>
      <c r="P1" s="168" t="s">
        <v>12</v>
      </c>
      <c r="Q1" s="169"/>
      <c r="R1" s="164">
        <v>92140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2022</v>
      </c>
      <c r="S2" s="167"/>
    </row>
    <row r="3" spans="1:22" x14ac:dyDescent="0.25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22" ht="13.95" customHeight="1" thickBot="1" x14ac:dyDescent="0.3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5" customHeight="1" thickTop="1" x14ac:dyDescent="0.25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5" customHeight="1" x14ac:dyDescent="0.25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5" customHeight="1" x14ac:dyDescent="0.25">
      <c r="A7" s="111"/>
      <c r="B7" s="112"/>
      <c r="C7" s="112"/>
      <c r="D7" s="112"/>
      <c r="E7" s="130" t="s">
        <v>86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5" customHeight="1" x14ac:dyDescent="0.25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22" ht="13.95" customHeight="1" x14ac:dyDescent="0.25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22" ht="13.95" customHeight="1" x14ac:dyDescent="0.25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2" ht="13.95" customHeight="1" x14ac:dyDescent="0.25">
      <c r="A11" s="111"/>
      <c r="B11" s="112"/>
      <c r="C11" s="112"/>
      <c r="D11" s="112"/>
      <c r="E11" s="151" t="s">
        <v>87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22" ht="13.95" customHeight="1" x14ac:dyDescent="0.25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5" customHeight="1" x14ac:dyDescent="0.25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5" customHeight="1" thickBot="1" x14ac:dyDescent="0.3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5" customHeight="1" thickTop="1" x14ac:dyDescent="0.25">
      <c r="A15" s="185"/>
      <c r="B15" s="185"/>
      <c r="C15" s="185"/>
      <c r="D15" s="185"/>
      <c r="E15" s="185"/>
      <c r="F15" s="185"/>
      <c r="G15" s="185"/>
    </row>
    <row r="16" spans="1:22" ht="13.2" customHeight="1" x14ac:dyDescent="0.25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 x14ac:dyDescent="0.25">
      <c r="A17" s="183" t="s">
        <v>18</v>
      </c>
      <c r="B17" s="184"/>
      <c r="C17" s="184"/>
      <c r="D17" s="184"/>
      <c r="E17" s="184"/>
      <c r="F17" s="184"/>
      <c r="G17" s="184"/>
      <c r="H17" s="177" t="s">
        <v>81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2" customHeight="1" x14ac:dyDescent="0.25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 x14ac:dyDescent="0.25">
      <c r="A19" s="183" t="s">
        <v>4</v>
      </c>
      <c r="B19" s="184"/>
      <c r="C19" s="184"/>
      <c r="D19" s="184"/>
      <c r="E19" s="184"/>
      <c r="F19" s="184"/>
      <c r="G19" s="184"/>
      <c r="H19" s="179" t="s">
        <v>82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2" customHeight="1" x14ac:dyDescent="0.25">
      <c r="A20" s="22"/>
      <c r="B20" s="2"/>
      <c r="C20" s="2"/>
      <c r="D20" s="2"/>
      <c r="E20" s="2"/>
      <c r="F20" s="2"/>
      <c r="G20" s="2"/>
      <c r="H20" s="153" t="s">
        <v>83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2" customHeight="1" x14ac:dyDescent="0.25">
      <c r="A21" s="22"/>
      <c r="B21" s="2"/>
      <c r="C21" s="2"/>
      <c r="D21" s="2"/>
      <c r="E21" s="2"/>
      <c r="F21" s="2"/>
      <c r="G21" s="21"/>
      <c r="H21" s="174" t="s">
        <v>84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2" customHeight="1" x14ac:dyDescent="0.25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 x14ac:dyDescent="0.25">
      <c r="A23" s="125" t="s">
        <v>88</v>
      </c>
      <c r="B23" s="126"/>
      <c r="C23" s="126"/>
      <c r="D23" s="126"/>
      <c r="E23" s="126"/>
      <c r="F23" s="126"/>
      <c r="G23" s="126"/>
      <c r="H23" s="127" t="s">
        <v>89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 x14ac:dyDescent="0.25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 x14ac:dyDescent="0.25">
      <c r="A25" s="183" t="s">
        <v>37</v>
      </c>
      <c r="B25" s="184"/>
      <c r="C25" s="184"/>
      <c r="D25" s="184"/>
      <c r="E25" s="184"/>
      <c r="F25" s="184"/>
      <c r="G25" s="191"/>
      <c r="H25" s="127" t="s">
        <v>90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 x14ac:dyDescent="0.25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 x14ac:dyDescent="0.25">
      <c r="A27" s="183" t="s">
        <v>44</v>
      </c>
      <c r="B27" s="184"/>
      <c r="C27" s="184"/>
      <c r="D27" s="184"/>
      <c r="E27" s="184"/>
      <c r="F27" s="184"/>
      <c r="G27" s="184"/>
      <c r="H27" s="161" t="s">
        <v>91</v>
      </c>
      <c r="I27" s="162"/>
      <c r="J27" s="16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95" customHeight="1" x14ac:dyDescent="0.25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 x14ac:dyDescent="0.25">
      <c r="A29" s="186" t="s">
        <v>34</v>
      </c>
      <c r="B29" s="187"/>
      <c r="C29" s="187"/>
      <c r="D29" s="187"/>
      <c r="E29" s="187"/>
      <c r="F29" s="187"/>
      <c r="G29" s="187"/>
      <c r="H29" s="157" t="s">
        <v>92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95" customHeight="1" x14ac:dyDescent="0.25">
      <c r="A30" s="183" t="s">
        <v>5</v>
      </c>
      <c r="B30" s="184"/>
      <c r="C30" s="184"/>
      <c r="D30" s="184"/>
      <c r="E30" s="184"/>
      <c r="F30" s="184"/>
      <c r="G30" s="184"/>
      <c r="H30" s="156" t="s">
        <v>93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95" customHeight="1" x14ac:dyDescent="0.25">
      <c r="A31" s="183" t="s">
        <v>6</v>
      </c>
      <c r="B31" s="184"/>
      <c r="C31" s="184"/>
      <c r="D31" s="184"/>
      <c r="E31" s="184"/>
      <c r="F31" s="184"/>
      <c r="G31" s="184"/>
      <c r="H31" s="159" t="s">
        <v>94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95" customHeight="1" x14ac:dyDescent="0.25">
      <c r="A32" s="183" t="s">
        <v>7</v>
      </c>
      <c r="B32" s="184"/>
      <c r="C32" s="184"/>
      <c r="D32" s="184"/>
      <c r="E32" s="184"/>
      <c r="F32" s="184"/>
      <c r="G32" s="184"/>
      <c r="H32" s="156" t="s">
        <v>95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95" customHeight="1" x14ac:dyDescent="0.25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 x14ac:dyDescent="0.25">
      <c r="A34" s="186" t="s">
        <v>35</v>
      </c>
      <c r="B34" s="187"/>
      <c r="C34" s="187"/>
      <c r="D34" s="187"/>
      <c r="E34" s="187"/>
      <c r="F34" s="187"/>
      <c r="G34" s="187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 x14ac:dyDescent="0.25">
      <c r="A35" s="189" t="s">
        <v>5</v>
      </c>
      <c r="B35" s="190"/>
      <c r="C35" s="190"/>
      <c r="D35" s="190"/>
      <c r="E35" s="190"/>
      <c r="F35" s="190"/>
      <c r="G35" s="190"/>
      <c r="H35" s="188" t="s">
        <v>97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95" customHeight="1" x14ac:dyDescent="0.25">
      <c r="A36" s="183" t="s">
        <v>6</v>
      </c>
      <c r="B36" s="184"/>
      <c r="C36" s="184"/>
      <c r="D36" s="184"/>
      <c r="E36" s="184"/>
      <c r="F36" s="184"/>
      <c r="G36" s="184"/>
      <c r="H36" s="159" t="s">
        <v>98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95" customHeight="1" x14ac:dyDescent="0.25">
      <c r="A37" s="183" t="s">
        <v>7</v>
      </c>
      <c r="B37" s="184"/>
      <c r="C37" s="184"/>
      <c r="D37" s="184"/>
      <c r="E37" s="184"/>
      <c r="F37" s="184"/>
      <c r="G37" s="184"/>
      <c r="H37" s="156" t="s">
        <v>99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2" customHeight="1" x14ac:dyDescent="0.25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3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JEMEPPE-SUR-SAMBRE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92140</v>
      </c>
      <c r="S1" s="165"/>
    </row>
    <row r="2" spans="1:23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3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3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2" customHeight="1" x14ac:dyDescent="0.25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45" customHeight="1" x14ac:dyDescent="0.25">
      <c r="A6" s="19"/>
      <c r="B6" s="19"/>
      <c r="C6" s="19"/>
      <c r="D6" s="19"/>
      <c r="E6" s="19"/>
      <c r="F6" s="21"/>
      <c r="G6" s="37"/>
      <c r="H6" s="200" t="s">
        <v>42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3" ht="18.45" customHeight="1" x14ac:dyDescent="0.25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3" ht="18.45" customHeight="1" thickBot="1" x14ac:dyDescent="0.3">
      <c r="A8" s="209" t="s">
        <v>2</v>
      </c>
      <c r="B8" s="209"/>
      <c r="C8" s="209"/>
      <c r="D8" s="209"/>
      <c r="E8" s="209"/>
      <c r="F8" s="209"/>
      <c r="G8" s="209"/>
      <c r="H8" s="199">
        <f>K8-1</f>
        <v>2018</v>
      </c>
      <c r="I8" s="199"/>
      <c r="J8" s="199"/>
      <c r="K8" s="199">
        <f>N8-1</f>
        <v>2019</v>
      </c>
      <c r="L8" s="199"/>
      <c r="M8" s="199"/>
      <c r="N8" s="199">
        <f>Q8-1</f>
        <v>2020</v>
      </c>
      <c r="O8" s="199"/>
      <c r="P8" s="199"/>
      <c r="Q8" s="199">
        <f>T8-1</f>
        <v>2021</v>
      </c>
      <c r="R8" s="199"/>
      <c r="S8" s="199"/>
      <c r="T8" s="199">
        <f>R2</f>
        <v>2022</v>
      </c>
      <c r="U8" s="199"/>
      <c r="V8" s="199"/>
    </row>
    <row r="9" spans="1:23" ht="18.45" customHeight="1" thickBot="1" x14ac:dyDescent="0.3">
      <c r="A9" s="203" t="s">
        <v>67</v>
      </c>
      <c r="B9" s="204"/>
      <c r="C9" s="204"/>
      <c r="D9" s="204"/>
      <c r="E9" s="204"/>
      <c r="F9" s="204"/>
      <c r="G9" s="205"/>
      <c r="H9" s="193">
        <f>'Ordinaire GE'!H26-'Ordinaire GE'!H15</f>
        <v>53282.870000001043</v>
      </c>
      <c r="I9" s="194"/>
      <c r="J9" s="195"/>
      <c r="K9" s="193">
        <f>'Ordinaire GE'!K26-'Ordinaire GE'!K15</f>
        <v>100047.74999999627</v>
      </c>
      <c r="L9" s="194"/>
      <c r="M9" s="195"/>
      <c r="N9" s="193">
        <f>'Ordinaire GE'!N26-'Ordinaire GE'!N15</f>
        <v>244063.51999999583</v>
      </c>
      <c r="O9" s="194"/>
      <c r="P9" s="195"/>
      <c r="Q9" s="193">
        <f>'Ordinaire GE'!Q26-'Ordinaire GE'!Q15</f>
        <v>370992.31999999657</v>
      </c>
      <c r="R9" s="194"/>
      <c r="S9" s="195"/>
      <c r="T9" s="193">
        <f>'Ordinaire GE'!T26-'Ordinaire GE'!T15</f>
        <v>284257.42999999598</v>
      </c>
      <c r="U9" s="194"/>
      <c r="V9" s="195"/>
    </row>
    <row r="10" spans="1:23" ht="40.5" customHeight="1" thickBot="1" x14ac:dyDescent="0.3">
      <c r="A10" s="206" t="s">
        <v>75</v>
      </c>
      <c r="B10" s="207"/>
      <c r="C10" s="207"/>
      <c r="D10" s="207"/>
      <c r="E10" s="207"/>
      <c r="F10" s="207"/>
      <c r="G10" s="208"/>
      <c r="H10" s="196">
        <f>'Ordinaire GE'!H29-'Ordinaire GE'!H18</f>
        <v>384978.3200000003</v>
      </c>
      <c r="I10" s="197"/>
      <c r="J10" s="198"/>
      <c r="K10" s="196">
        <f>'Ordinaire GE'!K29-'Ordinaire GE'!K18</f>
        <v>0</v>
      </c>
      <c r="L10" s="197"/>
      <c r="M10" s="198"/>
      <c r="N10" s="196">
        <f>'Ordinaire GE'!N29-'Ordinaire GE'!N18</f>
        <v>1774930.0099999942</v>
      </c>
      <c r="O10" s="197"/>
      <c r="P10" s="198"/>
      <c r="Q10" s="196">
        <f>'Ordinaire GE'!Q29-'Ordinaire GE'!Q18</f>
        <v>1027168.2299999967</v>
      </c>
      <c r="R10" s="197"/>
      <c r="S10" s="198"/>
      <c r="T10" s="196">
        <f>'Ordinaire GE'!T29-'Ordinaire GE'!T18</f>
        <v>362110.31999999657</v>
      </c>
      <c r="U10" s="197"/>
      <c r="V10" s="198"/>
    </row>
    <row r="11" spans="1:23" ht="16.95" customHeight="1" x14ac:dyDescent="0.25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 x14ac:dyDescent="0.25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 x14ac:dyDescent="0.25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 x14ac:dyDescent="0.25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 x14ac:dyDescent="0.25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 x14ac:dyDescent="0.25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95" customHeight="1" x14ac:dyDescent="0.25"/>
    <row r="19" spans="1:23" ht="16.95" customHeight="1" x14ac:dyDescent="0.25"/>
    <row r="20" spans="1:23" ht="16.95" customHeight="1" x14ac:dyDescent="0.25"/>
    <row r="21" spans="1:23" ht="16.95" customHeight="1" x14ac:dyDescent="0.25"/>
    <row r="22" spans="1:23" ht="16.95" customHeight="1" x14ac:dyDescent="0.25"/>
    <row r="23" spans="1:23" ht="16.95" customHeight="1" x14ac:dyDescent="0.25"/>
    <row r="24" spans="1:23" ht="16.95" customHeight="1" x14ac:dyDescent="0.25"/>
    <row r="25" spans="1:23" ht="16.95" customHeight="1" x14ac:dyDescent="0.25"/>
    <row r="26" spans="1:23" ht="16.95" customHeight="1" x14ac:dyDescent="0.25"/>
    <row r="27" spans="1:23" ht="16.95" customHeight="1" x14ac:dyDescent="0.25"/>
    <row r="28" spans="1:23" ht="16.95" customHeight="1" x14ac:dyDescent="0.25"/>
    <row r="29" spans="1:23" ht="16.95" customHeight="1" x14ac:dyDescent="0.25"/>
    <row r="30" spans="1:23" ht="16.95" customHeight="1" x14ac:dyDescent="0.25"/>
    <row r="31" spans="1:23" ht="16.95" customHeight="1" x14ac:dyDescent="0.25"/>
    <row r="32" spans="1:23" ht="16.95" customHeight="1" x14ac:dyDescent="0.25"/>
    <row r="33" ht="16.95" customHeight="1" x14ac:dyDescent="0.25"/>
    <row r="34" ht="16.95" customHeight="1" x14ac:dyDescent="0.25"/>
    <row r="35" ht="16.95" customHeight="1" x14ac:dyDescent="0.25"/>
    <row r="36" ht="16.95" customHeight="1" x14ac:dyDescent="0.25"/>
    <row r="37" ht="16.95" customHeight="1" x14ac:dyDescent="0.25"/>
    <row r="38" ht="16.95" customHeight="1" x14ac:dyDescent="0.25"/>
    <row r="39" ht="16.95" customHeight="1" x14ac:dyDescent="0.25"/>
    <row r="40" ht="16.95" customHeight="1" x14ac:dyDescent="0.25"/>
    <row r="41" ht="16.95" customHeight="1" x14ac:dyDescent="0.25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JEMEPPE-SUR-SAMBRE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92140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2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 x14ac:dyDescent="0.25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 x14ac:dyDescent="0.25">
      <c r="A6" s="14"/>
      <c r="B6" s="19"/>
      <c r="C6" s="19"/>
      <c r="D6" s="19"/>
      <c r="E6" s="19"/>
      <c r="H6" s="245" t="s">
        <v>43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 x14ac:dyDescent="0.25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 x14ac:dyDescent="0.25">
      <c r="A8" s="42"/>
      <c r="B8" s="48"/>
      <c r="C8" s="44"/>
      <c r="D8" s="44"/>
      <c r="E8" s="44"/>
      <c r="F8" s="44"/>
      <c r="G8" s="44"/>
      <c r="H8" s="248" t="s">
        <v>100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 x14ac:dyDescent="0.25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 x14ac:dyDescent="0.25">
      <c r="A10" s="243" t="s">
        <v>13</v>
      </c>
      <c r="B10" s="244"/>
      <c r="C10" s="244"/>
      <c r="D10" s="244"/>
      <c r="E10" s="244"/>
      <c r="F10" s="244"/>
      <c r="G10" s="244"/>
      <c r="H10" s="234">
        <v>6404951.9500000002</v>
      </c>
      <c r="I10" s="235">
        <v>5512664.2599999998</v>
      </c>
      <c r="J10" s="236">
        <v>5512664.2599999998</v>
      </c>
      <c r="K10" s="234">
        <v>7414075.1299999999</v>
      </c>
      <c r="L10" s="235">
        <v>5512664.2599999998</v>
      </c>
      <c r="M10" s="236">
        <v>5512664.2599999998</v>
      </c>
      <c r="N10" s="234">
        <v>7806805.9800000004</v>
      </c>
      <c r="O10" s="235">
        <v>5512664.2599999998</v>
      </c>
      <c r="P10" s="236">
        <v>5512664.2599999998</v>
      </c>
      <c r="Q10" s="234">
        <v>7404265.7199999997</v>
      </c>
      <c r="R10" s="235">
        <v>5512664.2599999998</v>
      </c>
      <c r="S10" s="236">
        <v>5512664.2599999998</v>
      </c>
      <c r="T10" s="234">
        <v>7957689.0099999998</v>
      </c>
      <c r="U10" s="235">
        <v>5512664.2599999998</v>
      </c>
      <c r="V10" s="236">
        <v>5512664.2599999998</v>
      </c>
    </row>
    <row r="11" spans="1:22" ht="18.45" customHeight="1" x14ac:dyDescent="0.25">
      <c r="A11" s="225" t="s">
        <v>14</v>
      </c>
      <c r="B11" s="226"/>
      <c r="C11" s="226"/>
      <c r="D11" s="226"/>
      <c r="E11" s="226"/>
      <c r="F11" s="226"/>
      <c r="G11" s="226"/>
      <c r="H11" s="231">
        <v>3797700.65</v>
      </c>
      <c r="I11" s="232">
        <v>2726342.74</v>
      </c>
      <c r="J11" s="233">
        <v>2726342.74</v>
      </c>
      <c r="K11" s="231">
        <v>3697597.59</v>
      </c>
      <c r="L11" s="232">
        <v>2726342.74</v>
      </c>
      <c r="M11" s="233">
        <v>2726342.74</v>
      </c>
      <c r="N11" s="231">
        <v>3428230.12</v>
      </c>
      <c r="O11" s="232">
        <v>2726342.74</v>
      </c>
      <c r="P11" s="233">
        <v>2726342.74</v>
      </c>
      <c r="Q11" s="231">
        <v>3169967.52</v>
      </c>
      <c r="R11" s="232">
        <v>2726342.74</v>
      </c>
      <c r="S11" s="233">
        <v>2726342.74</v>
      </c>
      <c r="T11" s="231">
        <v>3430600.57</v>
      </c>
      <c r="U11" s="232">
        <v>2726342.74</v>
      </c>
      <c r="V11" s="233">
        <v>2726342.74</v>
      </c>
    </row>
    <row r="12" spans="1:22" ht="18.45" customHeight="1" x14ac:dyDescent="0.25">
      <c r="A12" s="225" t="s">
        <v>15</v>
      </c>
      <c r="B12" s="226"/>
      <c r="C12" s="226"/>
      <c r="D12" s="226"/>
      <c r="E12" s="226"/>
      <c r="F12" s="226"/>
      <c r="G12" s="226"/>
      <c r="H12" s="231">
        <v>8303239.9400000004</v>
      </c>
      <c r="I12" s="232">
        <v>4264832.04</v>
      </c>
      <c r="J12" s="233">
        <v>4264832.04</v>
      </c>
      <c r="K12" s="231">
        <v>7900117.9900000002</v>
      </c>
      <c r="L12" s="232">
        <v>4264832.04</v>
      </c>
      <c r="M12" s="233">
        <v>4264832.04</v>
      </c>
      <c r="N12" s="231">
        <v>8478107.7400000002</v>
      </c>
      <c r="O12" s="232">
        <v>4264832.04</v>
      </c>
      <c r="P12" s="233">
        <v>4264832.04</v>
      </c>
      <c r="Q12" s="231">
        <v>8624468.1500000004</v>
      </c>
      <c r="R12" s="232">
        <v>4264832.04</v>
      </c>
      <c r="S12" s="233">
        <v>4264832.04</v>
      </c>
      <c r="T12" s="231">
        <v>8778146.4499999993</v>
      </c>
      <c r="U12" s="232">
        <v>4264832.04</v>
      </c>
      <c r="V12" s="233">
        <v>4264832.04</v>
      </c>
    </row>
    <row r="13" spans="1:22" ht="18.45" customHeight="1" x14ac:dyDescent="0.25">
      <c r="A13" s="225" t="s">
        <v>16</v>
      </c>
      <c r="B13" s="226"/>
      <c r="C13" s="226"/>
      <c r="D13" s="226"/>
      <c r="E13" s="226"/>
      <c r="F13" s="226"/>
      <c r="G13" s="226"/>
      <c r="H13" s="231">
        <v>80022.460000000006</v>
      </c>
      <c r="I13" s="232">
        <v>41563.69</v>
      </c>
      <c r="J13" s="233">
        <v>41563.69</v>
      </c>
      <c r="K13" s="231">
        <v>83061.3</v>
      </c>
      <c r="L13" s="232">
        <v>41563.69</v>
      </c>
      <c r="M13" s="233">
        <v>41563.69</v>
      </c>
      <c r="N13" s="231">
        <v>80643.75</v>
      </c>
      <c r="O13" s="232">
        <v>41563.69</v>
      </c>
      <c r="P13" s="233">
        <v>41563.69</v>
      </c>
      <c r="Q13" s="231">
        <v>77472.350000000006</v>
      </c>
      <c r="R13" s="232">
        <v>41563.69</v>
      </c>
      <c r="S13" s="233">
        <v>41563.69</v>
      </c>
      <c r="T13" s="231">
        <v>116047.41</v>
      </c>
      <c r="U13" s="232">
        <v>41563.69</v>
      </c>
      <c r="V13" s="233">
        <v>41563.69</v>
      </c>
    </row>
    <row r="14" spans="1:22" ht="18.45" customHeight="1" thickBot="1" x14ac:dyDescent="0.3">
      <c r="A14" s="210" t="s">
        <v>48</v>
      </c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 x14ac:dyDescent="0.3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18585915</v>
      </c>
      <c r="I15" s="223"/>
      <c r="J15" s="224"/>
      <c r="K15" s="223">
        <f>SUM(K10:K14)</f>
        <v>19094852.010000002</v>
      </c>
      <c r="L15" s="223"/>
      <c r="M15" s="223"/>
      <c r="N15" s="222">
        <f>SUM(N10:N14)</f>
        <v>19793787.590000004</v>
      </c>
      <c r="O15" s="223"/>
      <c r="P15" s="224"/>
      <c r="Q15" s="223">
        <f>SUM(Q10:Q14)</f>
        <v>19276173.740000002</v>
      </c>
      <c r="R15" s="223"/>
      <c r="S15" s="224"/>
      <c r="T15" s="223">
        <f>SUM(T10:T14)</f>
        <v>20282483.440000001</v>
      </c>
      <c r="U15" s="223"/>
      <c r="V15" s="224"/>
    </row>
    <row r="16" spans="1:22" ht="18.45" customHeight="1" x14ac:dyDescent="0.25">
      <c r="A16" s="225" t="s">
        <v>30</v>
      </c>
      <c r="B16" s="226"/>
      <c r="C16" s="226"/>
      <c r="D16" s="226"/>
      <c r="E16" s="226"/>
      <c r="F16" s="226"/>
      <c r="G16" s="226"/>
      <c r="H16" s="228">
        <v>307349</v>
      </c>
      <c r="I16" s="229">
        <v>1521059.02</v>
      </c>
      <c r="J16" s="230">
        <v>2351270.66</v>
      </c>
      <c r="K16" s="228">
        <v>0</v>
      </c>
      <c r="L16" s="229">
        <v>1659060.83</v>
      </c>
      <c r="M16" s="230">
        <v>1521059.02</v>
      </c>
      <c r="N16" s="228">
        <v>32047.69</v>
      </c>
      <c r="O16" s="229">
        <v>2230351.92</v>
      </c>
      <c r="P16" s="230">
        <v>1659060.83</v>
      </c>
      <c r="Q16" s="228">
        <v>424085.75</v>
      </c>
      <c r="R16" s="229">
        <v>2351270.66</v>
      </c>
      <c r="S16" s="230">
        <v>2230351.92</v>
      </c>
      <c r="T16" s="228">
        <v>450000</v>
      </c>
      <c r="U16" s="229">
        <v>2351270.66</v>
      </c>
      <c r="V16" s="230">
        <v>2230351.92</v>
      </c>
    </row>
    <row r="17" spans="1:22" ht="18.45" customHeight="1" thickBot="1" x14ac:dyDescent="0.3">
      <c r="A17" s="210" t="s">
        <v>3</v>
      </c>
      <c r="B17" s="211"/>
      <c r="C17" s="211"/>
      <c r="D17" s="211"/>
      <c r="E17" s="211"/>
      <c r="F17" s="211"/>
      <c r="G17" s="211"/>
      <c r="H17" s="213">
        <v>6687744.9299999997</v>
      </c>
      <c r="I17" s="214">
        <v>1192323.53</v>
      </c>
      <c r="J17" s="215">
        <v>824300.6</v>
      </c>
      <c r="K17" s="213">
        <v>7930959.2199999997</v>
      </c>
      <c r="L17" s="214">
        <v>4295659.8600000003</v>
      </c>
      <c r="M17" s="215">
        <v>1192323.53</v>
      </c>
      <c r="N17" s="213">
        <v>7000000</v>
      </c>
      <c r="O17" s="214">
        <v>1045347.08</v>
      </c>
      <c r="P17" s="215">
        <v>4295659.8600000003</v>
      </c>
      <c r="Q17" s="213">
        <v>6000000</v>
      </c>
      <c r="R17" s="214">
        <v>824300.6</v>
      </c>
      <c r="S17" s="215">
        <v>1045347.08</v>
      </c>
      <c r="T17" s="213">
        <v>3500000</v>
      </c>
      <c r="U17" s="214">
        <v>824300.6</v>
      </c>
      <c r="V17" s="215">
        <v>1045347.08</v>
      </c>
    </row>
    <row r="18" spans="1:22" ht="18.45" customHeight="1" thickBot="1" x14ac:dyDescent="0.3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25581008.93</v>
      </c>
      <c r="I18" s="220"/>
      <c r="J18" s="221"/>
      <c r="K18" s="220">
        <f>SUM(K15:K17)</f>
        <v>27025811.23</v>
      </c>
      <c r="L18" s="220"/>
      <c r="M18" s="220"/>
      <c r="N18" s="219">
        <f>SUM(N15:N17)</f>
        <v>26825835.280000005</v>
      </c>
      <c r="O18" s="220"/>
      <c r="P18" s="221"/>
      <c r="Q18" s="219">
        <f>SUM(Q15:Q17)</f>
        <v>25700259.490000002</v>
      </c>
      <c r="R18" s="220"/>
      <c r="S18" s="221"/>
      <c r="T18" s="219">
        <f>SUM(T15:T17)</f>
        <v>24232483.440000001</v>
      </c>
      <c r="U18" s="220"/>
      <c r="V18" s="221"/>
    </row>
    <row r="19" spans="1:22" s="76" customFormat="1" ht="28.2" customHeight="1" x14ac:dyDescent="0.25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 x14ac:dyDescent="0.25">
      <c r="A20" s="43"/>
      <c r="B20" s="44"/>
      <c r="C20" s="44"/>
      <c r="D20" s="44"/>
      <c r="E20" s="44"/>
      <c r="F20" s="44"/>
      <c r="G20" s="44"/>
      <c r="H20" s="237" t="s">
        <v>101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 x14ac:dyDescent="0.25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 x14ac:dyDescent="0.25">
      <c r="A22" s="225" t="s">
        <v>17</v>
      </c>
      <c r="B22" s="226"/>
      <c r="C22" s="226"/>
      <c r="D22" s="226"/>
      <c r="E22" s="226"/>
      <c r="F22" s="226"/>
      <c r="G22" s="227"/>
      <c r="H22" s="234">
        <v>987014.6</v>
      </c>
      <c r="I22" s="235">
        <v>373432.17</v>
      </c>
      <c r="J22" s="236">
        <v>697745.74</v>
      </c>
      <c r="K22" s="234">
        <v>536001.49</v>
      </c>
      <c r="L22" s="235">
        <v>373432.17</v>
      </c>
      <c r="M22" s="236">
        <v>697745.74</v>
      </c>
      <c r="N22" s="234">
        <v>816380.54</v>
      </c>
      <c r="O22" s="235">
        <v>373432.17</v>
      </c>
      <c r="P22" s="236">
        <v>697745.74</v>
      </c>
      <c r="Q22" s="234">
        <v>804430.54</v>
      </c>
      <c r="R22" s="235">
        <v>373432.17</v>
      </c>
      <c r="S22" s="236">
        <v>697745.74</v>
      </c>
      <c r="T22" s="234">
        <v>802901.22</v>
      </c>
      <c r="U22" s="235">
        <v>373432.17</v>
      </c>
      <c r="V22" s="236">
        <v>697745.74</v>
      </c>
    </row>
    <row r="23" spans="1:22" ht="18.45" customHeight="1" x14ac:dyDescent="0.25">
      <c r="A23" s="225" t="s">
        <v>15</v>
      </c>
      <c r="B23" s="226"/>
      <c r="C23" s="226"/>
      <c r="D23" s="226"/>
      <c r="E23" s="226"/>
      <c r="F23" s="226"/>
      <c r="G23" s="227"/>
      <c r="H23" s="231">
        <v>17261995.559999999</v>
      </c>
      <c r="I23" s="232">
        <v>12728583.199999999</v>
      </c>
      <c r="J23" s="233">
        <v>13240574.68</v>
      </c>
      <c r="K23" s="231">
        <v>18318710.559999999</v>
      </c>
      <c r="L23" s="232">
        <v>12728583.199999999</v>
      </c>
      <c r="M23" s="233">
        <v>13240574.68</v>
      </c>
      <c r="N23" s="231">
        <v>18881282.870000001</v>
      </c>
      <c r="O23" s="232">
        <v>12728583.199999999</v>
      </c>
      <c r="P23" s="233">
        <v>13240574.68</v>
      </c>
      <c r="Q23" s="231">
        <v>18550247.82</v>
      </c>
      <c r="R23" s="232">
        <v>12728583.199999999</v>
      </c>
      <c r="S23" s="233">
        <v>13240574.68</v>
      </c>
      <c r="T23" s="231">
        <v>19423651.949999999</v>
      </c>
      <c r="U23" s="232">
        <v>12728583.199999999</v>
      </c>
      <c r="V23" s="233">
        <v>13240574.68</v>
      </c>
    </row>
    <row r="24" spans="1:22" ht="18.45" customHeight="1" x14ac:dyDescent="0.25">
      <c r="A24" s="225" t="s">
        <v>16</v>
      </c>
      <c r="B24" s="226"/>
      <c r="C24" s="226"/>
      <c r="D24" s="226"/>
      <c r="E24" s="226"/>
      <c r="F24" s="226"/>
      <c r="G24" s="227"/>
      <c r="H24" s="231">
        <v>340187.71</v>
      </c>
      <c r="I24" s="232">
        <v>548784.99</v>
      </c>
      <c r="J24" s="233">
        <v>408005.67</v>
      </c>
      <c r="K24" s="231">
        <v>340187.71</v>
      </c>
      <c r="L24" s="232">
        <v>548784.99</v>
      </c>
      <c r="M24" s="233">
        <v>408005.67</v>
      </c>
      <c r="N24" s="231">
        <v>340187.7</v>
      </c>
      <c r="O24" s="232">
        <v>548784.99</v>
      </c>
      <c r="P24" s="233">
        <v>408005.67</v>
      </c>
      <c r="Q24" s="231">
        <v>292487.7</v>
      </c>
      <c r="R24" s="232">
        <v>548784.99</v>
      </c>
      <c r="S24" s="233">
        <v>408005.67</v>
      </c>
      <c r="T24" s="231">
        <v>290187.7</v>
      </c>
      <c r="U24" s="232">
        <v>548784.99</v>
      </c>
      <c r="V24" s="233">
        <v>408005.67</v>
      </c>
    </row>
    <row r="25" spans="1:22" ht="18.45" customHeight="1" thickBot="1" x14ac:dyDescent="0.3">
      <c r="A25" s="210" t="s">
        <v>3</v>
      </c>
      <c r="B25" s="211"/>
      <c r="C25" s="211"/>
      <c r="D25" s="211"/>
      <c r="E25" s="211"/>
      <c r="F25" s="211"/>
      <c r="G25" s="212"/>
      <c r="H25" s="213">
        <v>50000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50000</v>
      </c>
      <c r="U25" s="214">
        <v>0</v>
      </c>
      <c r="V25" s="215">
        <v>0</v>
      </c>
    </row>
    <row r="26" spans="1:22" ht="18.45" customHeight="1" thickBot="1" x14ac:dyDescent="0.3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18639197.870000001</v>
      </c>
      <c r="I26" s="223"/>
      <c r="J26" s="223"/>
      <c r="K26" s="222">
        <f>SUM(K22:K25)</f>
        <v>19194899.759999998</v>
      </c>
      <c r="L26" s="223"/>
      <c r="M26" s="224"/>
      <c r="N26" s="223">
        <f>SUM(N22:N25)</f>
        <v>20037851.109999999</v>
      </c>
      <c r="O26" s="223"/>
      <c r="P26" s="223"/>
      <c r="Q26" s="222">
        <f>SUM(Q22:Q25)</f>
        <v>19647166.059999999</v>
      </c>
      <c r="R26" s="223"/>
      <c r="S26" s="224"/>
      <c r="T26" s="222">
        <f>SUM(T22:T25)</f>
        <v>20566740.869999997</v>
      </c>
      <c r="U26" s="223"/>
      <c r="V26" s="224"/>
    </row>
    <row r="27" spans="1:22" ht="18.45" customHeight="1" x14ac:dyDescent="0.25">
      <c r="A27" s="225" t="s">
        <v>30</v>
      </c>
      <c r="B27" s="226"/>
      <c r="C27" s="226"/>
      <c r="D27" s="226"/>
      <c r="E27" s="226"/>
      <c r="F27" s="226"/>
      <c r="G27" s="227"/>
      <c r="H27" s="228">
        <v>7036789.3799999999</v>
      </c>
      <c r="I27" s="229">
        <v>6001218.2883333303</v>
      </c>
      <c r="J27" s="230">
        <v>5811470.0833333302</v>
      </c>
      <c r="K27" s="228">
        <v>7830911.4699999997</v>
      </c>
      <c r="L27" s="229">
        <v>6001218.2883333303</v>
      </c>
      <c r="M27" s="230">
        <v>5811470.0833333302</v>
      </c>
      <c r="N27" s="228">
        <v>8562914.1799999997</v>
      </c>
      <c r="O27" s="229">
        <v>6001218.2883333303</v>
      </c>
      <c r="P27" s="230">
        <v>5811470.0833333302</v>
      </c>
      <c r="Q27" s="228">
        <v>7080261.6600000001</v>
      </c>
      <c r="R27" s="229">
        <v>6001218.2883333303</v>
      </c>
      <c r="S27" s="230">
        <v>5811470.0833333302</v>
      </c>
      <c r="T27" s="228">
        <v>4027852.89</v>
      </c>
      <c r="U27" s="229">
        <v>6001218.2883333303</v>
      </c>
      <c r="V27" s="230">
        <v>5811470.0833333302</v>
      </c>
    </row>
    <row r="28" spans="1:22" ht="18.45" customHeight="1" thickBot="1" x14ac:dyDescent="0.3">
      <c r="A28" s="210" t="s">
        <v>3</v>
      </c>
      <c r="B28" s="211"/>
      <c r="C28" s="211"/>
      <c r="D28" s="211"/>
      <c r="E28" s="211"/>
      <c r="F28" s="211"/>
      <c r="G28" s="212"/>
      <c r="H28" s="213">
        <v>290000</v>
      </c>
      <c r="I28" s="214">
        <v>0</v>
      </c>
      <c r="J28" s="215">
        <v>0</v>
      </c>
      <c r="K28" s="213">
        <v>0</v>
      </c>
      <c r="L28" s="214">
        <v>0</v>
      </c>
      <c r="M28" s="215">
        <v>0</v>
      </c>
      <c r="N28" s="213">
        <v>0</v>
      </c>
      <c r="O28" s="214">
        <v>0</v>
      </c>
      <c r="P28" s="215">
        <v>0</v>
      </c>
      <c r="Q28" s="213">
        <v>0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45" customHeight="1" thickBot="1" x14ac:dyDescent="0.3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25965987.25</v>
      </c>
      <c r="I29" s="220"/>
      <c r="J29" s="220"/>
      <c r="K29" s="219">
        <f>SUM(K26:K28)</f>
        <v>27025811.229999997</v>
      </c>
      <c r="L29" s="220"/>
      <c r="M29" s="221"/>
      <c r="N29" s="220">
        <f>SUM(N26:N28)</f>
        <v>28600765.289999999</v>
      </c>
      <c r="O29" s="220"/>
      <c r="P29" s="220"/>
      <c r="Q29" s="219">
        <f>SUM(Q26:Q28)</f>
        <v>26727427.719999999</v>
      </c>
      <c r="R29" s="220"/>
      <c r="S29" s="221"/>
      <c r="T29" s="219">
        <f>SUM(T26:T28)</f>
        <v>24594593.759999998</v>
      </c>
      <c r="U29" s="220"/>
      <c r="V29" s="221"/>
    </row>
    <row r="30" spans="1:22" ht="16.95" customHeight="1" x14ac:dyDescent="0.25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JEMEPPE-SUR-SAMBRE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92140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2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 x14ac:dyDescent="0.25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 x14ac:dyDescent="0.25">
      <c r="A6" s="14"/>
      <c r="B6" s="19"/>
      <c r="C6" s="19"/>
      <c r="D6" s="19"/>
      <c r="E6" s="19"/>
      <c r="H6" s="245" t="s">
        <v>45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 x14ac:dyDescent="0.25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 x14ac:dyDescent="0.25">
      <c r="A8" s="42"/>
      <c r="B8" s="48"/>
      <c r="C8" s="44"/>
      <c r="D8" s="44"/>
      <c r="E8" s="44"/>
      <c r="F8" s="44"/>
      <c r="G8" s="44"/>
      <c r="H8" s="248" t="s">
        <v>102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 x14ac:dyDescent="0.25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 x14ac:dyDescent="0.25">
      <c r="A10" s="243" t="s">
        <v>15</v>
      </c>
      <c r="B10" s="244"/>
      <c r="C10" s="244"/>
      <c r="D10" s="244"/>
      <c r="E10" s="244"/>
      <c r="F10" s="244"/>
      <c r="G10" s="244"/>
      <c r="H10" s="234">
        <v>0</v>
      </c>
      <c r="I10" s="235">
        <v>5512664.2599999998</v>
      </c>
      <c r="J10" s="236">
        <v>5512664.2599999998</v>
      </c>
      <c r="K10" s="234">
        <v>50000</v>
      </c>
      <c r="L10" s="235">
        <v>5512664.2599999998</v>
      </c>
      <c r="M10" s="236">
        <v>5512664.2599999998</v>
      </c>
      <c r="N10" s="234">
        <v>0</v>
      </c>
      <c r="O10" s="235">
        <v>5512664.2599999998</v>
      </c>
      <c r="P10" s="236">
        <v>5512664.2599999998</v>
      </c>
      <c r="Q10" s="234">
        <v>0</v>
      </c>
      <c r="R10" s="235">
        <v>5512664.2599999998</v>
      </c>
      <c r="S10" s="236">
        <v>5512664.2599999998</v>
      </c>
      <c r="T10" s="234">
        <v>0</v>
      </c>
      <c r="U10" s="235">
        <v>5512664.2599999998</v>
      </c>
      <c r="V10" s="236">
        <v>5512664.2599999998</v>
      </c>
    </row>
    <row r="11" spans="1:22" ht="18.45" customHeight="1" x14ac:dyDescent="0.25">
      <c r="A11" s="225" t="s">
        <v>46</v>
      </c>
      <c r="B11" s="226"/>
      <c r="C11" s="226"/>
      <c r="D11" s="226"/>
      <c r="E11" s="226"/>
      <c r="F11" s="226"/>
      <c r="G11" s="226"/>
      <c r="H11" s="231">
        <v>12523850</v>
      </c>
      <c r="I11" s="232">
        <v>2726342.74</v>
      </c>
      <c r="J11" s="233">
        <v>2726342.74</v>
      </c>
      <c r="K11" s="231">
        <v>13975750</v>
      </c>
      <c r="L11" s="232">
        <v>2726342.74</v>
      </c>
      <c r="M11" s="233">
        <v>2726342.74</v>
      </c>
      <c r="N11" s="231">
        <v>12911088.76</v>
      </c>
      <c r="O11" s="232">
        <v>2726342.74</v>
      </c>
      <c r="P11" s="233">
        <v>2726342.74</v>
      </c>
      <c r="Q11" s="231">
        <v>12897588.76</v>
      </c>
      <c r="R11" s="232">
        <v>2726342.74</v>
      </c>
      <c r="S11" s="233">
        <v>2726342.74</v>
      </c>
      <c r="T11" s="231">
        <v>12328588.76</v>
      </c>
      <c r="U11" s="232">
        <v>2726342.74</v>
      </c>
      <c r="V11" s="233">
        <v>2726342.74</v>
      </c>
    </row>
    <row r="12" spans="1:22" ht="18.45" customHeight="1" x14ac:dyDescent="0.25">
      <c r="A12" s="225" t="s">
        <v>16</v>
      </c>
      <c r="B12" s="226"/>
      <c r="C12" s="226"/>
      <c r="D12" s="226"/>
      <c r="E12" s="226"/>
      <c r="F12" s="226"/>
      <c r="G12" s="226"/>
      <c r="H12" s="231">
        <v>5463.94</v>
      </c>
      <c r="I12" s="232">
        <v>4264832.04</v>
      </c>
      <c r="J12" s="233">
        <v>4264832.04</v>
      </c>
      <c r="K12" s="231">
        <v>5463.94</v>
      </c>
      <c r="L12" s="232">
        <v>4264832.04</v>
      </c>
      <c r="M12" s="233">
        <v>4264832.04</v>
      </c>
      <c r="N12" s="231">
        <v>5463.94</v>
      </c>
      <c r="O12" s="232">
        <v>4264832.04</v>
      </c>
      <c r="P12" s="233">
        <v>4264832.04</v>
      </c>
      <c r="Q12" s="231">
        <v>5463.94</v>
      </c>
      <c r="R12" s="232">
        <v>4264832.04</v>
      </c>
      <c r="S12" s="233">
        <v>4264832.04</v>
      </c>
      <c r="T12" s="231">
        <v>5463.94</v>
      </c>
      <c r="U12" s="232">
        <v>4264832.04</v>
      </c>
      <c r="V12" s="233">
        <v>4264832.04</v>
      </c>
    </row>
    <row r="13" spans="1:22" ht="18.45" customHeight="1" x14ac:dyDescent="0.25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45" customHeight="1" thickBot="1" x14ac:dyDescent="0.3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 x14ac:dyDescent="0.3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12529313.939999999</v>
      </c>
      <c r="I15" s="223"/>
      <c r="J15" s="224"/>
      <c r="K15" s="223">
        <f>SUM(K10:K14)</f>
        <v>14031213.939999999</v>
      </c>
      <c r="L15" s="223"/>
      <c r="M15" s="223"/>
      <c r="N15" s="222">
        <f>SUM(N10:N14)</f>
        <v>12916552.699999999</v>
      </c>
      <c r="O15" s="223"/>
      <c r="P15" s="224"/>
      <c r="Q15" s="223">
        <f>SUM(Q10:Q14)</f>
        <v>12903052.699999999</v>
      </c>
      <c r="R15" s="223"/>
      <c r="S15" s="224"/>
      <c r="T15" s="223">
        <f>SUM(T10:T14)</f>
        <v>12334052.699999999</v>
      </c>
      <c r="U15" s="223"/>
      <c r="V15" s="224"/>
    </row>
    <row r="16" spans="1:22" ht="18.45" customHeight="1" x14ac:dyDescent="0.25">
      <c r="A16" s="225" t="s">
        <v>30</v>
      </c>
      <c r="B16" s="226"/>
      <c r="C16" s="226"/>
      <c r="D16" s="226"/>
      <c r="E16" s="226"/>
      <c r="F16" s="226"/>
      <c r="G16" s="226"/>
      <c r="H16" s="228">
        <v>0</v>
      </c>
      <c r="I16" s="229">
        <v>1521059.02</v>
      </c>
      <c r="J16" s="230">
        <v>2351270.66</v>
      </c>
      <c r="K16" s="228">
        <v>346929</v>
      </c>
      <c r="L16" s="229">
        <v>1659060.83</v>
      </c>
      <c r="M16" s="230">
        <v>1521059.02</v>
      </c>
      <c r="N16" s="228">
        <v>0</v>
      </c>
      <c r="O16" s="229">
        <v>2230351.92</v>
      </c>
      <c r="P16" s="230">
        <v>1659060.83</v>
      </c>
      <c r="Q16" s="228">
        <v>0</v>
      </c>
      <c r="R16" s="229">
        <v>2351270.66</v>
      </c>
      <c r="S16" s="230">
        <v>2230351.92</v>
      </c>
      <c r="T16" s="228">
        <v>0</v>
      </c>
      <c r="U16" s="229">
        <v>2351270.66</v>
      </c>
      <c r="V16" s="230">
        <v>2230351.92</v>
      </c>
    </row>
    <row r="17" spans="1:22" ht="18.45" customHeight="1" thickBot="1" x14ac:dyDescent="0.3">
      <c r="A17" s="210" t="s">
        <v>3</v>
      </c>
      <c r="B17" s="211"/>
      <c r="C17" s="211"/>
      <c r="D17" s="211"/>
      <c r="E17" s="211"/>
      <c r="F17" s="211"/>
      <c r="G17" s="211"/>
      <c r="H17" s="213">
        <v>0</v>
      </c>
      <c r="I17" s="214">
        <v>1192323.53</v>
      </c>
      <c r="J17" s="215">
        <v>824300.6</v>
      </c>
      <c r="K17" s="213">
        <v>11103371.77</v>
      </c>
      <c r="L17" s="214">
        <v>4295659.8600000003</v>
      </c>
      <c r="M17" s="215">
        <v>1192323.53</v>
      </c>
      <c r="N17" s="213">
        <v>0</v>
      </c>
      <c r="O17" s="214">
        <v>1045347.08</v>
      </c>
      <c r="P17" s="215">
        <v>4295659.8600000003</v>
      </c>
      <c r="Q17" s="213">
        <v>25000</v>
      </c>
      <c r="R17" s="214">
        <v>824300.6</v>
      </c>
      <c r="S17" s="215">
        <v>1045347.08</v>
      </c>
      <c r="T17" s="213">
        <v>633000</v>
      </c>
      <c r="U17" s="214">
        <v>824300.6</v>
      </c>
      <c r="V17" s="215">
        <v>1045347.08</v>
      </c>
    </row>
    <row r="18" spans="1:22" ht="18.45" customHeight="1" thickBot="1" x14ac:dyDescent="0.3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12529313.939999999</v>
      </c>
      <c r="I18" s="220"/>
      <c r="J18" s="221"/>
      <c r="K18" s="220">
        <f>SUM(K15:K17)</f>
        <v>25481514.710000001</v>
      </c>
      <c r="L18" s="220"/>
      <c r="M18" s="220"/>
      <c r="N18" s="219">
        <f>SUM(N15:N17)</f>
        <v>12916552.699999999</v>
      </c>
      <c r="O18" s="220"/>
      <c r="P18" s="221"/>
      <c r="Q18" s="219">
        <f>SUM(Q15:Q17)</f>
        <v>12928052.699999999</v>
      </c>
      <c r="R18" s="220"/>
      <c r="S18" s="221"/>
      <c r="T18" s="219">
        <f>SUM(T15:T17)</f>
        <v>12967052.699999999</v>
      </c>
      <c r="U18" s="220"/>
      <c r="V18" s="221"/>
    </row>
    <row r="19" spans="1:22" s="76" customFormat="1" ht="28.2" customHeight="1" x14ac:dyDescent="0.25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 x14ac:dyDescent="0.25">
      <c r="A20" s="43"/>
      <c r="B20" s="44"/>
      <c r="C20" s="44"/>
      <c r="D20" s="44"/>
      <c r="E20" s="44"/>
      <c r="F20" s="44"/>
      <c r="G20" s="44"/>
      <c r="H20" s="237" t="s">
        <v>103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 x14ac:dyDescent="0.25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 x14ac:dyDescent="0.25">
      <c r="A22" s="243" t="s">
        <v>15</v>
      </c>
      <c r="B22" s="244"/>
      <c r="C22" s="244"/>
      <c r="D22" s="244"/>
      <c r="E22" s="244"/>
      <c r="F22" s="244"/>
      <c r="G22" s="244"/>
      <c r="H22" s="234">
        <v>2662775</v>
      </c>
      <c r="I22" s="235">
        <v>373432.17</v>
      </c>
      <c r="J22" s="236">
        <v>697745.74</v>
      </c>
      <c r="K22" s="234">
        <v>2800530.96</v>
      </c>
      <c r="L22" s="235">
        <v>365967.42</v>
      </c>
      <c r="M22" s="236">
        <v>373432.17</v>
      </c>
      <c r="N22" s="234">
        <v>2583800</v>
      </c>
      <c r="O22" s="235">
        <v>414709.37</v>
      </c>
      <c r="P22" s="236">
        <v>365967.42</v>
      </c>
      <c r="Q22" s="234">
        <v>764500</v>
      </c>
      <c r="R22" s="235">
        <v>697745.74</v>
      </c>
      <c r="S22" s="236">
        <v>414709.37</v>
      </c>
      <c r="T22" s="234">
        <v>3257500</v>
      </c>
      <c r="U22" s="235">
        <v>557211.56000000006</v>
      </c>
      <c r="V22" s="236">
        <v>577850.16</v>
      </c>
    </row>
    <row r="23" spans="1:22" ht="18.45" customHeight="1" x14ac:dyDescent="0.25">
      <c r="A23" s="225" t="s">
        <v>46</v>
      </c>
      <c r="B23" s="226"/>
      <c r="C23" s="226"/>
      <c r="D23" s="226"/>
      <c r="E23" s="226"/>
      <c r="F23" s="226"/>
      <c r="G23" s="226"/>
      <c r="H23" s="231">
        <v>0</v>
      </c>
      <c r="I23" s="232">
        <v>12728583.199999999</v>
      </c>
      <c r="J23" s="233">
        <v>13240574.68</v>
      </c>
      <c r="K23" s="231">
        <v>0</v>
      </c>
      <c r="L23" s="232">
        <v>12120371.99</v>
      </c>
      <c r="M23" s="233">
        <v>12728583.199999999</v>
      </c>
      <c r="N23" s="231">
        <v>0</v>
      </c>
      <c r="O23" s="232">
        <v>12941517.73</v>
      </c>
      <c r="P23" s="233">
        <v>12120371.99</v>
      </c>
      <c r="Q23" s="231">
        <v>25000</v>
      </c>
      <c r="R23" s="232">
        <v>13240574.68</v>
      </c>
      <c r="S23" s="233">
        <v>12941517.73</v>
      </c>
      <c r="T23" s="231">
        <v>633000</v>
      </c>
      <c r="U23" s="232">
        <v>13289626.9983333</v>
      </c>
      <c r="V23" s="233">
        <v>13396094.2633333</v>
      </c>
    </row>
    <row r="24" spans="1:22" ht="18.45" customHeight="1" x14ac:dyDescent="0.25">
      <c r="A24" s="225" t="s">
        <v>16</v>
      </c>
      <c r="B24" s="226"/>
      <c r="C24" s="226"/>
      <c r="D24" s="226"/>
      <c r="E24" s="226"/>
      <c r="F24" s="226"/>
      <c r="G24" s="226"/>
      <c r="H24" s="231">
        <v>0</v>
      </c>
      <c r="I24" s="232">
        <v>548784.99</v>
      </c>
      <c r="J24" s="233">
        <v>408005.67</v>
      </c>
      <c r="K24" s="231">
        <v>0</v>
      </c>
      <c r="L24" s="232">
        <v>536819.05000000005</v>
      </c>
      <c r="M24" s="233">
        <v>548784.99</v>
      </c>
      <c r="N24" s="231">
        <v>0</v>
      </c>
      <c r="O24" s="232">
        <v>344975.81</v>
      </c>
      <c r="P24" s="233">
        <v>536819.05000000005</v>
      </c>
      <c r="Q24" s="231">
        <v>0</v>
      </c>
      <c r="R24" s="232">
        <v>408005.67</v>
      </c>
      <c r="S24" s="233">
        <v>344975.81</v>
      </c>
      <c r="T24" s="231">
        <v>2900000</v>
      </c>
      <c r="U24" s="232">
        <v>128208.38666666699</v>
      </c>
      <c r="V24" s="233">
        <v>26303.796666666702</v>
      </c>
    </row>
    <row r="25" spans="1:22" ht="18.45" customHeight="1" thickBot="1" x14ac:dyDescent="0.3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 x14ac:dyDescent="0.3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2662775</v>
      </c>
      <c r="I26" s="223"/>
      <c r="J26" s="223"/>
      <c r="K26" s="222">
        <f>SUM(K22:K25)</f>
        <v>2800530.96</v>
      </c>
      <c r="L26" s="223"/>
      <c r="M26" s="224"/>
      <c r="N26" s="223">
        <f>SUM(N22:N25)</f>
        <v>2583800</v>
      </c>
      <c r="O26" s="223"/>
      <c r="P26" s="223"/>
      <c r="Q26" s="222">
        <f>SUM(Q22:Q25)</f>
        <v>789500</v>
      </c>
      <c r="R26" s="223"/>
      <c r="S26" s="224"/>
      <c r="T26" s="222">
        <f>SUM(T22:T25)</f>
        <v>6790500</v>
      </c>
      <c r="U26" s="223"/>
      <c r="V26" s="224"/>
    </row>
    <row r="27" spans="1:22" ht="18.45" customHeight="1" x14ac:dyDescent="0.25">
      <c r="A27" s="225" t="s">
        <v>30</v>
      </c>
      <c r="B27" s="226"/>
      <c r="C27" s="226"/>
      <c r="D27" s="226"/>
      <c r="E27" s="226"/>
      <c r="F27" s="226"/>
      <c r="G27" s="227"/>
      <c r="H27" s="228">
        <v>0</v>
      </c>
      <c r="I27" s="229"/>
      <c r="J27" s="230"/>
      <c r="K27" s="228">
        <v>9329539.7300000004</v>
      </c>
      <c r="L27" s="229">
        <v>10122961.629999999</v>
      </c>
      <c r="M27" s="230">
        <v>6628334.5600000005</v>
      </c>
      <c r="N27" s="228">
        <v>1414690.45</v>
      </c>
      <c r="O27" s="229">
        <v>6248838.1500000004</v>
      </c>
      <c r="P27" s="230">
        <v>10122961.629999999</v>
      </c>
      <c r="Q27" s="228">
        <v>0</v>
      </c>
      <c r="R27" s="229">
        <v>6834216</v>
      </c>
      <c r="S27" s="230">
        <v>6248838.1500000004</v>
      </c>
      <c r="T27" s="228">
        <v>0</v>
      </c>
      <c r="U27" s="229">
        <v>6001218.2883333303</v>
      </c>
      <c r="V27" s="230">
        <v>5811470.0833333302</v>
      </c>
    </row>
    <row r="28" spans="1:22" ht="18.45" customHeight="1" thickBot="1" x14ac:dyDescent="0.3">
      <c r="A28" s="210" t="s">
        <v>3</v>
      </c>
      <c r="B28" s="211"/>
      <c r="C28" s="211"/>
      <c r="D28" s="211"/>
      <c r="E28" s="211"/>
      <c r="F28" s="211"/>
      <c r="G28" s="212"/>
      <c r="H28" s="213">
        <v>9866538.9399999995</v>
      </c>
      <c r="I28" s="214">
        <v>0</v>
      </c>
      <c r="J28" s="215">
        <v>0</v>
      </c>
      <c r="K28" s="213">
        <v>13351444.02</v>
      </c>
      <c r="L28" s="214">
        <v>0</v>
      </c>
      <c r="M28" s="215">
        <v>0</v>
      </c>
      <c r="N28" s="213">
        <v>10332752.699999999</v>
      </c>
      <c r="O28" s="214">
        <v>0</v>
      </c>
      <c r="P28" s="215">
        <v>0</v>
      </c>
      <c r="Q28" s="213">
        <v>12138552.699999999</v>
      </c>
      <c r="R28" s="214">
        <v>0</v>
      </c>
      <c r="S28" s="215">
        <v>0</v>
      </c>
      <c r="T28" s="213">
        <v>6176552.7000000002</v>
      </c>
      <c r="U28" s="214">
        <v>0</v>
      </c>
      <c r="V28" s="215">
        <v>0</v>
      </c>
    </row>
    <row r="29" spans="1:22" ht="18.45" customHeight="1" thickBot="1" x14ac:dyDescent="0.3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12529313.939999999</v>
      </c>
      <c r="I29" s="220"/>
      <c r="J29" s="220"/>
      <c r="K29" s="219">
        <f>SUM(K26:K28)</f>
        <v>25481514.710000001</v>
      </c>
      <c r="L29" s="220"/>
      <c r="M29" s="221"/>
      <c r="N29" s="220">
        <f>SUM(N26:N28)</f>
        <v>14331243.149999999</v>
      </c>
      <c r="O29" s="220"/>
      <c r="P29" s="220"/>
      <c r="Q29" s="219">
        <f>SUM(Q26:Q28)</f>
        <v>12928052.699999999</v>
      </c>
      <c r="R29" s="220"/>
      <c r="S29" s="221"/>
      <c r="T29" s="219">
        <f>SUM(T26:T28)</f>
        <v>12967052.699999999</v>
      </c>
      <c r="U29" s="220"/>
      <c r="V29" s="221"/>
    </row>
    <row r="30" spans="1:22" ht="16.95" customHeight="1" x14ac:dyDescent="0.25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95" customHeight="1" x14ac:dyDescent="0.25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JEMEPPE-SUR-SAMBRE</v>
      </c>
      <c r="H1" s="148"/>
      <c r="I1" s="65" t="s">
        <v>40</v>
      </c>
      <c r="J1" s="78">
        <f>Coordonnées!R1</f>
        <v>92140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67" t="s">
        <v>71</v>
      </c>
      <c r="F5" s="268"/>
      <c r="G5" s="268"/>
      <c r="H5" s="268"/>
      <c r="I5" s="268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6878944.9299999997</v>
      </c>
      <c r="F8" s="124">
        <v>8157459.2199999997</v>
      </c>
      <c r="G8" s="124">
        <v>7201500</v>
      </c>
      <c r="H8" s="124">
        <v>6171000</v>
      </c>
      <c r="I8" s="124">
        <v>3657000</v>
      </c>
    </row>
    <row r="9" spans="1:10" ht="30" customHeight="1" x14ac:dyDescent="0.25">
      <c r="A9" s="256" t="s">
        <v>19</v>
      </c>
      <c r="B9" s="257"/>
      <c r="C9" s="257"/>
      <c r="D9" s="258"/>
      <c r="E9" s="124">
        <v>4053197.83</v>
      </c>
      <c r="F9" s="124">
        <v>4667001.12</v>
      </c>
      <c r="G9" s="124">
        <v>4604619.33</v>
      </c>
      <c r="H9" s="124">
        <v>4072757.68</v>
      </c>
      <c r="I9" s="124">
        <v>4497223.58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4121491.47</v>
      </c>
      <c r="F10" s="124">
        <v>3652307.93</v>
      </c>
      <c r="G10" s="124">
        <v>3823523.42</v>
      </c>
      <c r="H10" s="124">
        <v>3959214.98</v>
      </c>
      <c r="I10" s="124">
        <v>4083761.39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1642054.36</v>
      </c>
      <c r="F11" s="124">
        <v>1585690.42</v>
      </c>
      <c r="G11" s="124">
        <v>1518106.9</v>
      </c>
      <c r="H11" s="124">
        <v>1396421.65</v>
      </c>
      <c r="I11" s="124">
        <v>1590801.92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339635.96</v>
      </c>
      <c r="F12" s="124">
        <v>287921.40000000002</v>
      </c>
      <c r="G12" s="124">
        <v>285910.15999999997</v>
      </c>
      <c r="H12" s="124">
        <v>286771.73</v>
      </c>
      <c r="I12" s="124">
        <v>263040.21000000002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12750</v>
      </c>
      <c r="F13" s="124">
        <v>14750</v>
      </c>
      <c r="G13" s="124">
        <v>29000</v>
      </c>
      <c r="H13" s="124">
        <v>39000</v>
      </c>
      <c r="I13" s="124">
        <v>49000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41431.97</v>
      </c>
      <c r="F14" s="124">
        <v>50429.54</v>
      </c>
      <c r="G14" s="124">
        <v>46727.08</v>
      </c>
      <c r="H14" s="124">
        <v>49525.57</v>
      </c>
      <c r="I14" s="124">
        <v>68523.03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1957691.9</v>
      </c>
      <c r="F15" s="124">
        <v>1944800.13</v>
      </c>
      <c r="G15" s="124">
        <v>1892685.7</v>
      </c>
      <c r="H15" s="124">
        <v>1812015.33</v>
      </c>
      <c r="I15" s="124">
        <v>1844720.59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13094.41</v>
      </c>
      <c r="F16" s="124">
        <v>13344.51</v>
      </c>
      <c r="G16" s="124">
        <v>13477.96</v>
      </c>
      <c r="H16" s="124">
        <v>13626.22</v>
      </c>
      <c r="I16" s="124">
        <v>13926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337532.9</v>
      </c>
      <c r="F17" s="124">
        <v>352176.6</v>
      </c>
      <c r="G17" s="124">
        <v>292009.52</v>
      </c>
      <c r="H17" s="124">
        <v>285371.64</v>
      </c>
      <c r="I17" s="124">
        <v>236068.29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3018868.63</v>
      </c>
      <c r="F18" s="124">
        <v>3165379.79</v>
      </c>
      <c r="G18" s="124">
        <v>3573728.76</v>
      </c>
      <c r="H18" s="124">
        <v>3590557.25</v>
      </c>
      <c r="I18" s="124">
        <v>3666659.36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2466310.86</v>
      </c>
      <c r="F19" s="124">
        <v>2736483.42</v>
      </c>
      <c r="G19" s="124">
        <v>2993268.75</v>
      </c>
      <c r="H19" s="124">
        <v>3075910.61</v>
      </c>
      <c r="I19" s="124">
        <v>3246596.98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17000</v>
      </c>
      <c r="F20" s="124">
        <v>18000</v>
      </c>
      <c r="G20" s="124">
        <v>17000</v>
      </c>
      <c r="H20" s="124">
        <v>17000</v>
      </c>
      <c r="I20" s="124">
        <v>17000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373654.71</v>
      </c>
      <c r="F21" s="124">
        <v>380067.15</v>
      </c>
      <c r="G21" s="124">
        <v>502230.01</v>
      </c>
      <c r="H21" s="124">
        <v>507001.08</v>
      </c>
      <c r="I21" s="124">
        <v>548162.09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JEMEPPE-SUR-SAMBRE</v>
      </c>
      <c r="H1" s="148"/>
      <c r="I1" s="65" t="s">
        <v>40</v>
      </c>
      <c r="J1" s="78">
        <f>Coordonnées!R1</f>
        <v>92140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69" t="s">
        <v>72</v>
      </c>
      <c r="F5" s="270"/>
      <c r="G5" s="270"/>
      <c r="H5" s="270"/>
      <c r="I5" s="270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23273549.91</v>
      </c>
      <c r="F8" s="124">
        <v>24475915.539999999</v>
      </c>
      <c r="G8" s="124">
        <v>25552293.670000002</v>
      </c>
      <c r="H8" s="124">
        <v>23805284.620000001</v>
      </c>
      <c r="I8" s="124">
        <v>22430374.870000001</v>
      </c>
    </row>
    <row r="9" spans="1:10" ht="30" customHeight="1" x14ac:dyDescent="0.25">
      <c r="A9" s="256" t="s">
        <v>19</v>
      </c>
      <c r="B9" s="257"/>
      <c r="C9" s="257"/>
      <c r="D9" s="258"/>
      <c r="E9" s="124">
        <v>671089.38</v>
      </c>
      <c r="F9" s="124">
        <v>529020.47</v>
      </c>
      <c r="G9" s="124">
        <v>554377.75</v>
      </c>
      <c r="H9" s="124">
        <v>538903.76</v>
      </c>
      <c r="I9" s="124">
        <v>285057.58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30800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203837.7</v>
      </c>
      <c r="F11" s="124">
        <v>135144.56</v>
      </c>
      <c r="G11" s="124">
        <v>140760.59</v>
      </c>
      <c r="H11" s="124">
        <v>108381.5</v>
      </c>
      <c r="I11" s="124">
        <v>17401.04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656053.07999999996</v>
      </c>
      <c r="F12" s="124">
        <v>442669.2</v>
      </c>
      <c r="G12" s="124">
        <v>696087.92</v>
      </c>
      <c r="H12" s="124">
        <v>696087.92</v>
      </c>
      <c r="I12" s="124">
        <v>696087.92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46000</v>
      </c>
      <c r="F13" s="124">
        <v>30250</v>
      </c>
      <c r="G13" s="124">
        <v>36650</v>
      </c>
      <c r="H13" s="124">
        <v>36650</v>
      </c>
      <c r="I13" s="124">
        <v>45150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681.97</v>
      </c>
      <c r="F14" s="124">
        <v>679.54</v>
      </c>
      <c r="G14" s="124">
        <v>677.08</v>
      </c>
      <c r="H14" s="124">
        <v>674.58</v>
      </c>
      <c r="I14" s="124">
        <v>672.03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512447.8</v>
      </c>
      <c r="F15" s="124">
        <v>519958.48</v>
      </c>
      <c r="G15" s="124">
        <v>525305.73</v>
      </c>
      <c r="H15" s="124">
        <v>534116.51</v>
      </c>
      <c r="I15" s="124">
        <v>456261.32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250636.44</v>
      </c>
      <c r="F18" s="124">
        <v>305001.96999999997</v>
      </c>
      <c r="G18" s="124">
        <v>383057.42</v>
      </c>
      <c r="H18" s="124">
        <v>410229.54</v>
      </c>
      <c r="I18" s="124">
        <v>221776.7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283336.62</v>
      </c>
      <c r="F19" s="124">
        <v>455167.73</v>
      </c>
      <c r="G19" s="124">
        <v>571900.65</v>
      </c>
      <c r="H19" s="124">
        <v>466898.21</v>
      </c>
      <c r="I19" s="124">
        <v>378362.3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68354.350000000006</v>
      </c>
      <c r="F21" s="124">
        <v>132003.74</v>
      </c>
      <c r="G21" s="124">
        <v>139654.48000000001</v>
      </c>
      <c r="H21" s="124">
        <v>130201.08</v>
      </c>
      <c r="I21" s="124">
        <v>32650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JEMEPPE-SUR-SAMBRE</v>
      </c>
      <c r="H1" s="148"/>
      <c r="I1" s="65" t="s">
        <v>40</v>
      </c>
      <c r="J1" s="78">
        <f>Coordonnées!R1</f>
        <v>92140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71" t="s">
        <v>73</v>
      </c>
      <c r="F5" s="272"/>
      <c r="G5" s="272"/>
      <c r="H5" s="272"/>
      <c r="I5" s="272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0</v>
      </c>
      <c r="F8" s="124">
        <v>11103371.77</v>
      </c>
      <c r="G8" s="124">
        <v>0</v>
      </c>
      <c r="H8" s="124">
        <v>25000</v>
      </c>
      <c r="I8" s="124">
        <v>633000</v>
      </c>
    </row>
    <row r="9" spans="1:10" ht="30" customHeight="1" x14ac:dyDescent="0.25">
      <c r="A9" s="256" t="s">
        <v>19</v>
      </c>
      <c r="B9" s="257"/>
      <c r="C9" s="257"/>
      <c r="D9" s="258"/>
      <c r="E9" s="124">
        <v>3040000</v>
      </c>
      <c r="F9" s="124">
        <v>3655000</v>
      </c>
      <c r="G9" s="124">
        <v>1115000</v>
      </c>
      <c r="H9" s="124">
        <v>809000</v>
      </c>
      <c r="I9" s="124">
        <v>828000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0</v>
      </c>
      <c r="F10" s="124">
        <v>2000000</v>
      </c>
      <c r="G10" s="124">
        <v>1770000</v>
      </c>
      <c r="H10" s="124">
        <v>1975000</v>
      </c>
      <c r="I10" s="124">
        <v>1975000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2989350</v>
      </c>
      <c r="F11" s="124">
        <v>2706500</v>
      </c>
      <c r="G11" s="124">
        <v>4887088.76</v>
      </c>
      <c r="H11" s="124">
        <v>4988588.76</v>
      </c>
      <c r="I11" s="124">
        <v>5213588.76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4061000</v>
      </c>
      <c r="F15" s="124">
        <v>3309000</v>
      </c>
      <c r="G15" s="124">
        <v>4172000</v>
      </c>
      <c r="H15" s="124">
        <v>4446000</v>
      </c>
      <c r="I15" s="124">
        <v>3110000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118500</v>
      </c>
      <c r="F17" s="124">
        <v>118500</v>
      </c>
      <c r="G17" s="124">
        <v>300000</v>
      </c>
      <c r="H17" s="124">
        <v>170000</v>
      </c>
      <c r="I17" s="124">
        <v>50000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1700000</v>
      </c>
      <c r="F18" s="124">
        <v>1289750</v>
      </c>
      <c r="G18" s="124">
        <v>215000</v>
      </c>
      <c r="H18" s="124">
        <v>109000</v>
      </c>
      <c r="I18" s="124">
        <v>917000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88463.94</v>
      </c>
      <c r="F19" s="124">
        <v>165463.94</v>
      </c>
      <c r="G19" s="124">
        <v>55463.94</v>
      </c>
      <c r="H19" s="124">
        <v>135463.94</v>
      </c>
      <c r="I19" s="124">
        <v>80463.94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332000</v>
      </c>
      <c r="F20" s="124">
        <v>466000</v>
      </c>
      <c r="G20" s="124">
        <v>266000</v>
      </c>
      <c r="H20" s="124">
        <v>120000</v>
      </c>
      <c r="I20" s="124">
        <v>150000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200000</v>
      </c>
      <c r="F21" s="124">
        <v>321000</v>
      </c>
      <c r="G21" s="124">
        <v>136000</v>
      </c>
      <c r="H21" s="124">
        <v>150000</v>
      </c>
      <c r="I21" s="124">
        <v>10000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JEMEPPE-SUR-SAMBRE</v>
      </c>
      <c r="H1" s="148"/>
      <c r="I1" s="65" t="s">
        <v>40</v>
      </c>
      <c r="J1" s="78">
        <f>Coordonnées!R1</f>
        <v>92140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73" t="s">
        <v>74</v>
      </c>
      <c r="F5" s="274"/>
      <c r="G5" s="274"/>
      <c r="H5" s="274"/>
      <c r="I5" s="274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9866538.9399999995</v>
      </c>
      <c r="F8" s="124">
        <v>23339421.649999999</v>
      </c>
      <c r="G8" s="124">
        <v>11747443.15</v>
      </c>
      <c r="H8" s="124">
        <v>12138552.699999999</v>
      </c>
      <c r="I8" s="124">
        <v>6176552.7000000002</v>
      </c>
    </row>
    <row r="9" spans="1:10" ht="30" customHeight="1" x14ac:dyDescent="0.25">
      <c r="A9" s="256" t="s">
        <v>19</v>
      </c>
      <c r="B9" s="257"/>
      <c r="C9" s="257"/>
      <c r="D9" s="258"/>
      <c r="E9" s="124">
        <v>0</v>
      </c>
      <c r="F9" s="124">
        <v>15000</v>
      </c>
      <c r="G9" s="124">
        <v>75000</v>
      </c>
      <c r="H9" s="124">
        <v>75000</v>
      </c>
      <c r="I9" s="124">
        <v>2271000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300000</v>
      </c>
      <c r="H10" s="124">
        <v>300000</v>
      </c>
      <c r="I10" s="124">
        <v>1300000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548000</v>
      </c>
      <c r="F11" s="124">
        <v>534600</v>
      </c>
      <c r="G11" s="124">
        <v>866000</v>
      </c>
      <c r="H11" s="124">
        <v>110000</v>
      </c>
      <c r="I11" s="124">
        <v>1349000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1586250</v>
      </c>
      <c r="F15" s="124">
        <v>1462500</v>
      </c>
      <c r="G15" s="124">
        <v>1272000</v>
      </c>
      <c r="H15" s="124">
        <v>212500</v>
      </c>
      <c r="I15" s="124">
        <v>1050000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476525</v>
      </c>
      <c r="F18" s="124">
        <v>15000</v>
      </c>
      <c r="G18" s="124">
        <v>12000</v>
      </c>
      <c r="H18" s="124">
        <v>12000</v>
      </c>
      <c r="I18" s="124">
        <v>812500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0</v>
      </c>
      <c r="F19" s="124">
        <v>0</v>
      </c>
      <c r="G19" s="124">
        <v>15000</v>
      </c>
      <c r="H19" s="124">
        <v>0</v>
      </c>
      <c r="I19" s="124">
        <v>8000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52000</v>
      </c>
      <c r="F20" s="124">
        <v>43800</v>
      </c>
      <c r="G20" s="124">
        <v>43800</v>
      </c>
      <c r="H20" s="124">
        <v>0</v>
      </c>
      <c r="I20" s="124">
        <v>0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0</v>
      </c>
      <c r="F21" s="124">
        <v>0</v>
      </c>
      <c r="G21" s="124">
        <v>0</v>
      </c>
      <c r="H21" s="124">
        <v>80000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Johnny Maghe</cp:lastModifiedBy>
  <cp:lastPrinted>2019-04-29T14:14:47Z</cp:lastPrinted>
  <dcterms:created xsi:type="dcterms:W3CDTF">2006-02-10T09:03:57Z</dcterms:created>
  <dcterms:modified xsi:type="dcterms:W3CDTF">2022-03-16T13:30:49Z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